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7790"/>
  </bookViews>
  <sheets>
    <sheet name="一般支出2" sheetId="1" r:id="rId1"/>
  </sheets>
  <calcPr calcId="144525" iterate="1" iterateCount="100" iterateDelta="0.001"/>
</workbook>
</file>

<file path=xl/sharedStrings.xml><?xml version="1.0" encoding="utf-8"?>
<sst xmlns="http://schemas.openxmlformats.org/spreadsheetml/2006/main" count="45" uniqueCount="45">
  <si>
    <t>2023年九台区一般公共预算本级支出决算表</t>
  </si>
  <si>
    <t>单位：万元</t>
  </si>
  <si>
    <t>预算科目</t>
  </si>
  <si>
    <t>年初预算数</t>
  </si>
  <si>
    <t>调整预算数</t>
  </si>
  <si>
    <t>决算数</t>
  </si>
  <si>
    <t>完成预算%</t>
  </si>
  <si>
    <t>比上年增长%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</si>
  <si>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</si>
  <si>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</si>
  <si>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</si>
  <si>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</si>
  <si>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</si>
  <si>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</si>
  <si>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七、文化旅游体育与传媒支出</t>
  </si>
  <si>
    <t>八、社会保障和就业支出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</si>
  <si>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</si>
  <si>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</si>
  <si>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</si>
  <si>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</si>
  <si>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</si>
  <si>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</si>
  <si>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</si>
  <si>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</si>
  <si>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</si>
  <si>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</si>
  <si>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</si>
  <si>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</si>
  <si>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二十一、灾害防治及应急管理支出</t>
  </si>
  <si>
    <t>二十二、其他支出</t>
  </si>
  <si>
    <t>二十三、债务付息支出</t>
  </si>
  <si>
    <t>二十四、债务发行费用支出</t>
  </si>
  <si>
    <t>预备费</t>
  </si>
  <si>
    <t>本级支出合计</t>
  </si>
  <si>
    <t>地方政府一般债券还本支出</t>
  </si>
  <si>
    <t>转移性支出</t>
  </si>
  <si>
    <t xml:space="preserve">  补助下级</t>
  </si>
  <si>
    <t xml:space="preserve">  上解支出</t>
  </si>
  <si>
    <t xml:space="preserve">  援助其他地区支出</t>
  </si>
  <si>
    <t xml:space="preserve">  调出资金</t>
  </si>
  <si>
    <t xml:space="preserve">  安排预算稳定调节基金</t>
  </si>
  <si>
    <t xml:space="preserve">  补充预算周转金</t>
  </si>
  <si>
    <r>
      <rPr>
        <sz val="11"/>
        <rFont val="宋体"/>
        <charset val="134"/>
      </rPr>
      <t xml:space="preserve"> </t>
    </r>
    <r>
      <rPr>
        <sz val="11"/>
        <rFont val="宋体"/>
        <charset val="134"/>
      </rPr>
      <t xml:space="preserve"> 债务转贷支出</t>
    </r>
  </si>
  <si>
    <t xml:space="preserve">  年终结转（结余）</t>
  </si>
  <si>
    <t>支出总计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</si>
</sst>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27">
    <font>
      <sz val="12"/>
      <name val="宋体"/>
      <charset val="134"/>
    </font>
    <font>
      <sz val="16"/>
      <name val="黑体"/>
      <charset val="134"/>
    </font>
    <font>
      <b/>
      <sz val="16"/>
      <name val="黑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 applyBorder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/>
    <xf numFmtId="0" fontId="0" fillId="0" borderId="0" xfId="0" applyAlignment="1"/>
    <xf numFmtId="0" fontId="2" fillId="0" borderId="0" xfId="51" applyFont="1" applyAlignment="1">
      <alignment horizontal="center" vertical="center" wrapText="1"/>
    </xf>
    <xf numFmtId="2" fontId="3" fillId="0" borderId="0" xfId="0" applyNumberFormat="1" applyFont="1" applyAlignment="1">
      <alignment horizontal="right" vertical="center"/>
    </xf>
    <xf numFmtId="2" fontId="4" fillId="0" borderId="1" xfId="0" applyNumberFormat="1" applyFont="1" applyBorder="1" applyAlignment="1">
      <alignment horizontal="center" vertical="center" wrapText="1"/>
    </xf>
    <xf numFmtId="0" fontId="3" fillId="0" borderId="1" xfId="32" applyFont="1" applyBorder="1" applyProtection="1">
      <alignment vertical="center"/>
      <protection locked="0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 wrapText="1"/>
    </xf>
    <xf numFmtId="176" fontId="5" fillId="0" borderId="1" xfId="11" applyNumberFormat="1" applyFont="1" applyBorder="1" applyAlignment="1">
      <alignment vertical="center"/>
    </xf>
    <xf numFmtId="0" fontId="3" fillId="0" borderId="2" xfId="32" applyFont="1" applyBorder="1" applyProtection="1">
      <alignment vertical="center"/>
      <protection locked="0"/>
    </xf>
    <xf numFmtId="9" fontId="5" fillId="0" borderId="1" xfId="11" applyNumberFormat="1" applyFont="1" applyFill="1" applyBorder="1" applyAlignment="1" applyProtection="1">
      <alignment vertical="center"/>
    </xf>
    <xf numFmtId="0" fontId="4" fillId="0" borderId="1" xfId="32" applyFont="1" applyBorder="1" applyProtection="1">
      <alignment vertical="center"/>
      <protection locked="0"/>
    </xf>
    <xf numFmtId="0" fontId="5" fillId="0" borderId="1" xfId="0" applyFont="1" applyBorder="1" applyAlignment="1"/>
    <xf numFmtId="0" fontId="4" fillId="0" borderId="1" xfId="50" applyFont="1" applyBorder="1" applyAlignment="1" applyProtection="1">
      <alignment horizontal="center" vertical="center"/>
      <protection locked="0"/>
    </xf>
    <xf numFmtId="0" fontId="4" fillId="0" borderId="1" xfId="50" applyFont="1" applyBorder="1" applyAlignment="1" applyProtection="1">
      <alignment horizontal="left" vertical="center"/>
      <protection locked="0"/>
    </xf>
    <xf numFmtId="176" fontId="5" fillId="0" borderId="1" xfId="11" applyNumberFormat="1" applyFont="1" applyBorder="1" applyAlignment="1"/>
    <xf numFmtId="0" fontId="3" fillId="0" borderId="1" xfId="50" applyFont="1" applyBorder="1" applyAlignment="1" applyProtection="1">
      <alignment horizontal="left" vertical="center"/>
      <protection locked="0"/>
    </xf>
    <xf numFmtId="1" fontId="3" fillId="0" borderId="1" xfId="50" applyNumberFormat="1" applyFont="1" applyBorder="1" applyProtection="1">
      <alignment vertical="center"/>
      <protection locked="0"/>
    </xf>
    <xf numFmtId="0" fontId="5" fillId="0" borderId="0" xfId="0" applyFont="1" applyAlignment="1"/>
    <xf numFmtId="176" fontId="5" fillId="0" borderId="1" xfId="11" applyNumberFormat="1" applyFont="1" applyBorder="1" applyAlignment="1">
      <alignment horizontal="right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常规_西安" xfId="32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3232" xfId="50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7"/>
  </sheetPr>
  <dimension ref="A1:F40"/>
  <sheetViews>
    <sheetView showZeros="0" tabSelected="1" workbookViewId="0">
      <selection activeCell="G1" sqref="G$1:K$1048576"/>
    </sheetView>
  </sheetViews>
  <sheetFormatPr defaultColWidth="9" defaultRowHeight="14.25" outlineLevelCol="5"/>
  <cols>
    <col min="1" max="1" width="38.625" style="2" customWidth="1"/>
    <col min="2" max="3" width="11.7" style="2" customWidth="1"/>
    <col min="4" max="4" width="10.6" style="2" customWidth="1"/>
    <col min="5" max="6" width="9.6" style="2" customWidth="1"/>
    <col min="7" max="16384" width="9" style="2"/>
  </cols>
  <sheetData>
    <row r="1" s="1" customFormat="1" ht="29.25" customHeight="1" spans="1:6">
      <c r="A1" s="3" t="s">
        <v>0</v>
      </c>
      <c r="B1" s="3"/>
      <c r="C1" s="3"/>
      <c r="D1" s="3"/>
      <c r="E1" s="3"/>
      <c r="F1" s="3"/>
    </row>
    <row r="2" ht="24.9" customHeight="1" spans="1:6">
      <c r="A2" s="4" t="s">
        <v>1</v>
      </c>
      <c r="B2" s="4"/>
      <c r="C2" s="4"/>
      <c r="D2" s="4"/>
      <c r="E2" s="4"/>
      <c r="F2" s="4"/>
    </row>
    <row r="3" ht="36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24" customHeight="1" spans="1:6">
      <c r="A4" s="6" t="s">
        <v>8</v>
      </c>
      <c r="B4" s="7">
        <v>39189</v>
      </c>
      <c r="C4" s="8">
        <v>54532</v>
      </c>
      <c r="D4" s="8">
        <v>53204</v>
      </c>
      <c r="E4" s="9">
        <f>D4/C4</f>
        <v>0.975647326340497</v>
      </c>
      <c r="F4" s="9">
        <v>-0.0746647651181801</v>
      </c>
    </row>
    <row r="5" ht="24" customHeight="1" spans="1:6">
      <c r="A5" s="6" t="s">
        <v>9</v>
      </c>
      <c r="B5" s="7">
        <v>0</v>
      </c>
      <c r="C5" s="8">
        <v>0</v>
      </c>
      <c r="D5" s="8">
        <v>0</v>
      </c>
      <c r="E5" s="9"/>
      <c r="F5" s="9"/>
    </row>
    <row r="6" ht="24" customHeight="1" spans="1:6">
      <c r="A6" s="6" t="s">
        <v>10</v>
      </c>
      <c r="B6" s="7">
        <v>326</v>
      </c>
      <c r="C6" s="8">
        <v>326</v>
      </c>
      <c r="D6" s="8">
        <v>524</v>
      </c>
      <c r="E6" s="9">
        <f t="shared" ref="E6:E18" si="0">D6/C6</f>
        <v>1.60736196319018</v>
      </c>
      <c r="F6" s="9">
        <v>-0.426695842450766</v>
      </c>
    </row>
    <row r="7" ht="24" customHeight="1" spans="1:6">
      <c r="A7" s="6" t="s">
        <v>11</v>
      </c>
      <c r="B7" s="7">
        <v>2115</v>
      </c>
      <c r="C7" s="8">
        <v>2115</v>
      </c>
      <c r="D7" s="8">
        <v>2264</v>
      </c>
      <c r="E7" s="9">
        <f t="shared" si="0"/>
        <v>1.07044917257683</v>
      </c>
      <c r="F7" s="9">
        <v>0.0942484291928467</v>
      </c>
    </row>
    <row r="8" ht="24" customHeight="1" spans="1:6">
      <c r="A8" s="6" t="s">
        <v>12</v>
      </c>
      <c r="B8" s="7">
        <v>87734</v>
      </c>
      <c r="C8" s="8">
        <v>87734</v>
      </c>
      <c r="D8" s="8">
        <v>116752</v>
      </c>
      <c r="E8" s="9">
        <f t="shared" si="0"/>
        <v>1.33074976633916</v>
      </c>
      <c r="F8" s="9">
        <v>0.140925037378703</v>
      </c>
    </row>
    <row r="9" ht="24" customHeight="1" spans="1:6">
      <c r="A9" s="6" t="s">
        <v>13</v>
      </c>
      <c r="B9" s="7">
        <v>285</v>
      </c>
      <c r="C9" s="8">
        <v>285</v>
      </c>
      <c r="D9" s="8">
        <v>1258</v>
      </c>
      <c r="E9" s="9">
        <f t="shared" si="0"/>
        <v>4.4140350877193</v>
      </c>
      <c r="F9" s="9">
        <v>5.29</v>
      </c>
    </row>
    <row r="10" ht="24" customHeight="1" spans="1:6">
      <c r="A10" s="6" t="s">
        <v>14</v>
      </c>
      <c r="B10" s="7">
        <v>11275</v>
      </c>
      <c r="C10" s="8">
        <v>11275</v>
      </c>
      <c r="D10" s="8">
        <v>9929</v>
      </c>
      <c r="E10" s="9">
        <f t="shared" si="0"/>
        <v>0.880620842572062</v>
      </c>
      <c r="F10" s="9">
        <v>-0.085306310456011</v>
      </c>
    </row>
    <row r="11" ht="24" customHeight="1" spans="1:6">
      <c r="A11" s="6" t="s">
        <v>15</v>
      </c>
      <c r="B11" s="7">
        <v>89833</v>
      </c>
      <c r="C11" s="8">
        <v>89833</v>
      </c>
      <c r="D11" s="8">
        <v>121104</v>
      </c>
      <c r="E11" s="9">
        <f t="shared" si="0"/>
        <v>1.34810147718544</v>
      </c>
      <c r="F11" s="9">
        <v>0.213953488372093</v>
      </c>
    </row>
    <row r="12" ht="24" customHeight="1" spans="1:6">
      <c r="A12" s="10" t="s">
        <v>16</v>
      </c>
      <c r="B12" s="7">
        <v>35886</v>
      </c>
      <c r="C12" s="8">
        <v>45886</v>
      </c>
      <c r="D12" s="8">
        <v>62217</v>
      </c>
      <c r="E12" s="9">
        <f t="shared" si="0"/>
        <v>1.35590376149588</v>
      </c>
      <c r="F12" s="9">
        <v>0.0178650306748467</v>
      </c>
    </row>
    <row r="13" ht="24" customHeight="1" spans="1:6">
      <c r="A13" s="10" t="s">
        <v>17</v>
      </c>
      <c r="B13" s="7">
        <v>10262</v>
      </c>
      <c r="C13" s="8">
        <v>10262</v>
      </c>
      <c r="D13" s="8">
        <v>9901</v>
      </c>
      <c r="E13" s="9">
        <f t="shared" si="0"/>
        <v>0.964821672188657</v>
      </c>
      <c r="F13" s="9">
        <v>2.43069993069993</v>
      </c>
    </row>
    <row r="14" ht="24" customHeight="1" spans="1:6">
      <c r="A14" s="10" t="s">
        <v>18</v>
      </c>
      <c r="B14" s="7">
        <v>282976</v>
      </c>
      <c r="C14" s="8">
        <v>180526</v>
      </c>
      <c r="D14" s="8">
        <v>38440</v>
      </c>
      <c r="E14" s="9">
        <f t="shared" si="0"/>
        <v>0.21293331708452</v>
      </c>
      <c r="F14" s="9">
        <v>0.17384798607506</v>
      </c>
    </row>
    <row r="15" ht="24" customHeight="1" spans="1:6">
      <c r="A15" s="10" t="s">
        <v>19</v>
      </c>
      <c r="B15" s="7">
        <v>21510</v>
      </c>
      <c r="C15" s="8">
        <v>48447</v>
      </c>
      <c r="D15" s="8">
        <v>139378</v>
      </c>
      <c r="E15" s="9">
        <f t="shared" si="0"/>
        <v>2.87691704336698</v>
      </c>
      <c r="F15" s="9">
        <v>0.389167962364948</v>
      </c>
    </row>
    <row r="16" ht="24" customHeight="1" spans="1:6">
      <c r="A16" s="10" t="s">
        <v>20</v>
      </c>
      <c r="B16" s="7">
        <v>10044</v>
      </c>
      <c r="C16" s="8">
        <v>10044</v>
      </c>
      <c r="D16" s="8">
        <v>31217</v>
      </c>
      <c r="E16" s="9">
        <f t="shared" si="0"/>
        <v>3.10802469135802</v>
      </c>
      <c r="F16" s="9">
        <v>1.61448911222781</v>
      </c>
    </row>
    <row r="17" ht="24" customHeight="1" spans="1:6">
      <c r="A17" s="10" t="s">
        <v>21</v>
      </c>
      <c r="B17" s="7">
        <v>10000</v>
      </c>
      <c r="C17" s="8">
        <v>10000</v>
      </c>
      <c r="D17" s="8">
        <v>3387</v>
      </c>
      <c r="E17" s="9">
        <f t="shared" si="0"/>
        <v>0.3387</v>
      </c>
      <c r="F17" s="9">
        <v>0.0982490272373542</v>
      </c>
    </row>
    <row r="18" ht="24" customHeight="1" spans="1:6">
      <c r="A18" s="10" t="s">
        <v>22</v>
      </c>
      <c r="B18" s="7">
        <v>155</v>
      </c>
      <c r="C18" s="8">
        <v>155</v>
      </c>
      <c r="D18" s="8">
        <v>-29</v>
      </c>
      <c r="E18" s="9">
        <f t="shared" si="0"/>
        <v>-0.187096774193548</v>
      </c>
      <c r="F18" s="9">
        <v>-1.01915455746367</v>
      </c>
    </row>
    <row r="19" ht="24" customHeight="1" spans="1:6">
      <c r="A19" s="10" t="s">
        <v>23</v>
      </c>
      <c r="B19" s="7">
        <v>0</v>
      </c>
      <c r="C19" s="8">
        <v>0</v>
      </c>
      <c r="D19" s="8">
        <v>0</v>
      </c>
      <c r="E19" s="9"/>
      <c r="F19" s="9"/>
    </row>
    <row r="20" ht="24" customHeight="1" spans="1:6">
      <c r="A20" s="10" t="s">
        <v>24</v>
      </c>
      <c r="B20" s="7">
        <v>0</v>
      </c>
      <c r="C20" s="8">
        <v>0</v>
      </c>
      <c r="D20" s="8">
        <v>0</v>
      </c>
      <c r="E20" s="9"/>
      <c r="F20" s="9"/>
    </row>
    <row r="21" ht="24" customHeight="1" spans="1:6">
      <c r="A21" s="10" t="s">
        <v>25</v>
      </c>
      <c r="B21" s="7">
        <v>2411</v>
      </c>
      <c r="C21" s="8">
        <v>2411</v>
      </c>
      <c r="D21" s="8">
        <v>-599</v>
      </c>
      <c r="E21" s="9">
        <f t="shared" ref="E21:E30" si="1">D21/C21</f>
        <v>-0.248444628784737</v>
      </c>
      <c r="F21" s="9">
        <v>-1.0385879018231</v>
      </c>
    </row>
    <row r="22" ht="24" customHeight="1" spans="1:6">
      <c r="A22" s="10" t="s">
        <v>26</v>
      </c>
      <c r="B22" s="7">
        <v>13991</v>
      </c>
      <c r="C22" s="8">
        <v>13991</v>
      </c>
      <c r="D22" s="8">
        <v>48604</v>
      </c>
      <c r="E22" s="9">
        <f t="shared" si="1"/>
        <v>3.47394753770281</v>
      </c>
      <c r="F22" s="9">
        <v>-0.0604836371368372</v>
      </c>
    </row>
    <row r="23" ht="24" customHeight="1" spans="1:6">
      <c r="A23" s="10" t="s">
        <v>27</v>
      </c>
      <c r="B23" s="7">
        <v>588</v>
      </c>
      <c r="C23" s="8">
        <v>588</v>
      </c>
      <c r="D23" s="8">
        <v>1229</v>
      </c>
      <c r="E23" s="9">
        <f t="shared" si="1"/>
        <v>2.09013605442177</v>
      </c>
      <c r="F23" s="9">
        <v>0.036256323777403</v>
      </c>
    </row>
    <row r="24" ht="24" customHeight="1" spans="1:6">
      <c r="A24" s="10" t="s">
        <v>28</v>
      </c>
      <c r="B24" s="7">
        <v>3981</v>
      </c>
      <c r="C24" s="8">
        <v>3981</v>
      </c>
      <c r="D24" s="8">
        <v>4264</v>
      </c>
      <c r="E24" s="9">
        <f t="shared" si="1"/>
        <v>1.07108766641547</v>
      </c>
      <c r="F24" s="9">
        <v>0.283564118001204</v>
      </c>
    </row>
    <row r="25" ht="24" customHeight="1" spans="1:6">
      <c r="A25" s="10" t="s">
        <v>29</v>
      </c>
      <c r="B25" s="7">
        <v>0</v>
      </c>
      <c r="C25" s="8">
        <v>5235</v>
      </c>
      <c r="D25" s="8">
        <v>3168</v>
      </c>
      <c r="E25" s="9">
        <f t="shared" si="1"/>
        <v>0.605157593123209</v>
      </c>
      <c r="F25" s="11">
        <v>1</v>
      </c>
    </row>
    <row r="26" ht="24" customHeight="1" spans="1:6">
      <c r="A26" s="10" t="s">
        <v>30</v>
      </c>
      <c r="B26" s="7">
        <v>17120</v>
      </c>
      <c r="C26" s="8">
        <v>16120</v>
      </c>
      <c r="D26" s="8">
        <v>15840</v>
      </c>
      <c r="E26" s="9">
        <f t="shared" si="1"/>
        <v>0.982630272952854</v>
      </c>
      <c r="F26" s="9">
        <v>0.0109777891243299</v>
      </c>
    </row>
    <row r="27" ht="24" customHeight="1" spans="1:6">
      <c r="A27" s="10" t="s">
        <v>31</v>
      </c>
      <c r="B27" s="7">
        <v>87</v>
      </c>
      <c r="C27" s="8">
        <v>100</v>
      </c>
      <c r="D27" s="8">
        <v>92</v>
      </c>
      <c r="E27" s="9">
        <f t="shared" si="1"/>
        <v>0.92</v>
      </c>
      <c r="F27" s="9">
        <v>0.769230769230769</v>
      </c>
    </row>
    <row r="28" ht="24" customHeight="1" spans="1:6">
      <c r="A28" s="12" t="s">
        <v>32</v>
      </c>
      <c r="B28" s="13">
        <v>6500</v>
      </c>
      <c r="C28" s="13">
        <v>6500</v>
      </c>
      <c r="D28" s="13"/>
      <c r="E28" s="9">
        <f t="shared" si="1"/>
        <v>0</v>
      </c>
      <c r="F28" s="9"/>
    </row>
    <row r="29" ht="24" customHeight="1" spans="1:6">
      <c r="A29" s="14" t="s">
        <v>33</v>
      </c>
      <c r="B29" s="13">
        <f>SUM(B4:B28)</f>
        <v>646268</v>
      </c>
      <c r="C29" s="13">
        <f>SUM(C4:C28)</f>
        <v>600346</v>
      </c>
      <c r="D29" s="13">
        <f>SUM(D4:D28)</f>
        <v>662144</v>
      </c>
      <c r="E29" s="9">
        <f t="shared" si="1"/>
        <v>1.10293730615345</v>
      </c>
      <c r="F29" s="9">
        <v>0.152075721195671</v>
      </c>
    </row>
    <row r="30" ht="24" customHeight="1" spans="1:6">
      <c r="A30" s="15" t="s">
        <v>34</v>
      </c>
      <c r="B30" s="13">
        <v>34831</v>
      </c>
      <c r="C30" s="13">
        <v>34831</v>
      </c>
      <c r="D30" s="13">
        <v>55855</v>
      </c>
      <c r="E30" s="9">
        <f t="shared" si="1"/>
        <v>1.60360024116448</v>
      </c>
      <c r="F30" s="9">
        <v>0.647853550122821</v>
      </c>
    </row>
    <row r="31" ht="24" customHeight="1" spans="1:6">
      <c r="A31" s="15" t="s">
        <v>35</v>
      </c>
      <c r="B31" s="13">
        <f>B32+B33+B34+B35+B36+B37+B38+B39</f>
        <v>85058</v>
      </c>
      <c r="C31" s="13">
        <f>C32+C33+C34+C35+C36+C37+C38+C39</f>
        <v>115058</v>
      </c>
      <c r="D31" s="13">
        <f>D32+D33+D34+D35+D36+D37+D38+D39</f>
        <v>154763</v>
      </c>
      <c r="E31" s="16">
        <v>1.345</v>
      </c>
      <c r="F31" s="16">
        <v>-0.0603</v>
      </c>
    </row>
    <row r="32" ht="24" customHeight="1" spans="1:6">
      <c r="A32" s="17" t="s">
        <v>36</v>
      </c>
      <c r="B32" s="13">
        <v>0</v>
      </c>
      <c r="C32" s="13">
        <v>0</v>
      </c>
      <c r="D32" s="13">
        <v>16187</v>
      </c>
      <c r="E32" s="16">
        <v>1</v>
      </c>
      <c r="F32" s="16">
        <v>-0.084</v>
      </c>
    </row>
    <row r="33" ht="24" customHeight="1" spans="1:6">
      <c r="A33" s="17" t="s">
        <v>37</v>
      </c>
      <c r="B33" s="13">
        <v>14642</v>
      </c>
      <c r="C33" s="13">
        <v>14642</v>
      </c>
      <c r="D33" s="13">
        <v>17412</v>
      </c>
      <c r="E33" s="9">
        <f>D33/C33</f>
        <v>1.18918180576424</v>
      </c>
      <c r="F33" s="9">
        <v>0.409307972480777</v>
      </c>
    </row>
    <row r="34" ht="24" customHeight="1" spans="1:6">
      <c r="A34" s="18" t="s">
        <v>38</v>
      </c>
      <c r="B34" s="19">
        <v>0</v>
      </c>
      <c r="C34" s="13">
        <v>300</v>
      </c>
      <c r="D34" s="13">
        <v>300</v>
      </c>
      <c r="E34" s="9">
        <f>D34/C34</f>
        <v>1</v>
      </c>
      <c r="F34" s="20">
        <v>1</v>
      </c>
    </row>
    <row r="35" ht="24" customHeight="1" spans="1:6">
      <c r="A35" s="18" t="s">
        <v>39</v>
      </c>
      <c r="B35" s="13">
        <v>0</v>
      </c>
      <c r="C35" s="13">
        <v>0</v>
      </c>
      <c r="D35" s="13">
        <v>0</v>
      </c>
      <c r="E35" s="9"/>
      <c r="F35" s="20"/>
    </row>
    <row r="36" ht="24" customHeight="1" spans="1:6">
      <c r="A36" s="17" t="s">
        <v>40</v>
      </c>
      <c r="B36" s="13">
        <v>20000</v>
      </c>
      <c r="C36" s="13">
        <v>5000</v>
      </c>
      <c r="D36" s="19">
        <v>2044</v>
      </c>
      <c r="E36" s="9">
        <f>D36/C36</f>
        <v>0.4088</v>
      </c>
      <c r="F36" s="9">
        <v>-0.982874187277968</v>
      </c>
    </row>
    <row r="37" ht="24" customHeight="1" spans="1:6">
      <c r="A37" s="17" t="s">
        <v>41</v>
      </c>
      <c r="B37" s="13">
        <v>0</v>
      </c>
      <c r="C37" s="13">
        <v>0</v>
      </c>
      <c r="D37" s="13">
        <v>0</v>
      </c>
      <c r="E37" s="9"/>
      <c r="F37" s="9"/>
    </row>
    <row r="38" ht="24" customHeight="1" spans="1:6">
      <c r="A38" s="17" t="s">
        <v>42</v>
      </c>
      <c r="B38" s="13">
        <v>0</v>
      </c>
      <c r="C38" s="13">
        <v>0</v>
      </c>
      <c r="D38" s="13">
        <v>0</v>
      </c>
      <c r="E38" s="9"/>
      <c r="F38" s="9"/>
    </row>
    <row r="39" ht="24" customHeight="1" spans="1:6">
      <c r="A39" s="17" t="s">
        <v>43</v>
      </c>
      <c r="B39" s="13">
        <v>50416</v>
      </c>
      <c r="C39" s="13">
        <v>95116</v>
      </c>
      <c r="D39" s="13">
        <v>118820</v>
      </c>
      <c r="E39" s="9">
        <f>D39/C39</f>
        <v>1.24921148912906</v>
      </c>
      <c r="F39" s="9">
        <v>6.82946758039009</v>
      </c>
    </row>
    <row r="40" ht="24" customHeight="1" spans="1:6">
      <c r="A40" s="14" t="s">
        <v>44</v>
      </c>
      <c r="B40" s="13">
        <f>B29+B30+B33+B36+B39</f>
        <v>766157</v>
      </c>
      <c r="C40" s="13">
        <f>C29+C30+C33+C36+C39+C34</f>
        <v>750235</v>
      </c>
      <c r="D40" s="13">
        <f>D29+D30+D33+D36+D39+D34+D32</f>
        <v>872762</v>
      </c>
      <c r="E40" s="9">
        <f>D40/C40</f>
        <v>1.16331816030977</v>
      </c>
      <c r="F40" s="9">
        <v>0.134260607183505</v>
      </c>
    </row>
  </sheetData>
  <mergeCells count="2">
    <mergeCell ref="A1:F1"/>
    <mergeCell ref="A2:F2"/>
  </mergeCells>
  <printOptions horizontalCentered="1" verticalCentered="1"/>
  <pageMargins left="0.708333333333333" right="0.708333333333333" top="0.747916666666667" bottom="0.747916666666667" header="0.314583333333333" footer="0.31458333333333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一般支出2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2024-10-27T02:48:00Z</dcterms:created>
  <dcterms:modified xsi:type="dcterms:W3CDTF">2024-11-02T06:48:02Z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6DBAD742673B4F94AEBEFC94D6FB1418</vt:lpwstr>
  </property>
  <property fmtid="{D5CDD505-2E9C-101B-9397-08002B2CF9AE}" pid="3" name="KSOProductBuildVer">
    <vt:lpwstr>2052-11.8.6.11825</vt:lpwstr>
  </property>
</Properties>
</file>